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7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<sst xmlns="http://schemas.openxmlformats.org/spreadsheetml/2006/main" count="16" uniqueCount="14">
  <si>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entrer leDiamètre du bois en mètre</t>
  </si>
  <si>
    <t>Vitesse du tour pour DEGROSSIR</t>
  </si>
  <si>
    <t>Vitesse du tour pour TOURNER</t>
  </si>
  <si>
    <r>
      <t xml:space="preserve">la truciolara </t>
    </r>
    <r>
      <rPr>
        <sz val="8"/>
        <color indexed="16"/>
        <rFont val="Times New Roman"/>
        <family val="1"/>
      </rPr>
      <t>s.a.s</t>
    </r>
  </si>
  <si>
    <t>di Claude Arragon &amp; Co  -  via Francesco Anzani, 21  -  37126 Verona  -  Italy</t>
  </si>
  <si>
    <t>codice fiscale - P.I.v.a. -  Reg. Imprese n. 03593500238</t>
  </si>
  <si>
    <t>infor@la-truciolara.com  – tel/fax: (+39) 045 835 22 36  www.la-truciolara.com</t>
  </si>
  <si>
    <t>Mesures IMPERIALES inches</t>
  </si>
  <si>
    <t>Speed to ROUGH OUT</t>
  </si>
  <si>
    <t>Speed to TURN</t>
  </si>
  <si>
    <t>Diameter in INCHES</t>
  </si>
  <si>
    <t>Diametro del legno in METRO</t>
  </si>
  <si>
    <t>Velocità del tornio SGROSSARE</t>
  </si>
  <si>
    <t>Velocità del tornio Tornire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</si>
</sst>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6"/>
      <name val="Times New Roman"/>
      <family val="1"/>
    </font>
    <font>
      <sz val="12"/>
      <color indexed="16"/>
      <name val="Castellar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hair">
        <color indexed="60"/>
      </left>
      <right style="double">
        <color indexed="60"/>
      </right>
      <top style="hair">
        <color indexed="60"/>
      </top>
      <bottom style="hair">
        <color indexed="60"/>
      </bottom>
    </border>
    <border>
      <left style="hair">
        <color indexed="60"/>
      </left>
      <right style="double">
        <color indexed="60"/>
      </right>
      <top style="hair">
        <color indexed="60"/>
      </top>
      <bottom style="double">
        <color indexed="60"/>
      </bottom>
    </border>
    <border>
      <left style="double">
        <color indexed="60"/>
      </left>
      <right>
        <color indexed="63"/>
      </right>
      <top style="hair">
        <color indexed="60"/>
      </top>
      <bottom style="hair">
        <color indexed="60"/>
      </bottom>
    </border>
    <border>
      <left style="double">
        <color indexed="60"/>
      </left>
      <right>
        <color indexed="63"/>
      </right>
      <top style="hair">
        <color indexed="60"/>
      </top>
      <bottom style="double">
        <color indexed="60"/>
      </bottom>
    </border>
    <border>
      <left style="double">
        <color indexed="60"/>
      </left>
      <right style="hair">
        <color indexed="60"/>
      </right>
      <top style="hair">
        <color indexed="60"/>
      </top>
      <bottom style="hair">
        <color indexed="60"/>
      </bottom>
    </border>
    <border>
      <left style="double">
        <color indexed="60"/>
      </left>
      <right style="hair">
        <color indexed="60"/>
      </right>
      <top style="hair">
        <color indexed="60"/>
      </top>
      <bottom style="double">
        <color indexed="60"/>
      </bottom>
    </border>
    <border>
      <left style="double">
        <color indexed="60"/>
      </left>
      <right style="hair">
        <color indexed="60"/>
      </right>
      <top>
        <color indexed="63"/>
      </top>
      <bottom style="hair">
        <color indexed="60"/>
      </bottom>
    </border>
    <border>
      <left style="hair">
        <color indexed="60"/>
      </left>
      <right style="double">
        <color indexed="60"/>
      </right>
      <top>
        <color indexed="63"/>
      </top>
      <bottom style="hair">
        <color indexed="60"/>
      </bottom>
    </border>
    <border>
      <left style="double">
        <color indexed="60"/>
      </left>
      <right style="hair">
        <color indexed="60"/>
      </right>
      <top style="double">
        <color indexed="60"/>
      </top>
      <bottom style="double">
        <color indexed="60"/>
      </bottom>
    </border>
    <border>
      <left style="hair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double">
        <color indexed="60"/>
      </left>
      <right>
        <color indexed="63"/>
      </right>
      <top>
        <color indexed="63"/>
      </top>
      <bottom style="hair">
        <color indexed="60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72" fontId="0" fillId="2" borderId="1" xfId="17" applyNumberFormat="1" applyFill="1" applyBorder="1" applyAlignment="1">
      <alignment/>
    </xf>
    <xf numFmtId="172" fontId="0" fillId="2" borderId="2" xfId="17" applyNumberFormat="1" applyFill="1" applyBorder="1" applyAlignment="1">
      <alignment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72" fontId="0" fillId="2" borderId="5" xfId="17" applyNumberFormat="1" applyFill="1" applyBorder="1" applyAlignment="1">
      <alignment/>
    </xf>
    <xf numFmtId="172" fontId="0" fillId="2" borderId="5" xfId="17" applyNumberFormat="1" applyFont="1" applyFill="1" applyBorder="1" applyAlignment="1">
      <alignment/>
    </xf>
    <xf numFmtId="172" fontId="0" fillId="2" borderId="6" xfId="17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172" fontId="0" fillId="3" borderId="5" xfId="17" applyNumberFormat="1" applyFill="1" applyBorder="1" applyAlignment="1">
      <alignment/>
    </xf>
    <xf numFmtId="172" fontId="0" fillId="3" borderId="1" xfId="17" applyNumberFormat="1" applyFill="1" applyBorder="1" applyAlignment="1">
      <alignment/>
    </xf>
    <xf numFmtId="172" fontId="0" fillId="3" borderId="6" xfId="17" applyNumberFormat="1" applyFont="1" applyFill="1" applyBorder="1" applyAlignment="1">
      <alignment/>
    </xf>
    <xf numFmtId="172" fontId="0" fillId="3" borderId="2" xfId="17" applyNumberFormat="1" applyFill="1" applyBorder="1" applyAlignment="1">
      <alignment/>
    </xf>
    <xf numFmtId="0" fontId="1" fillId="3" borderId="12" xfId="0" applyFont="1" applyFill="1" applyBorder="1" applyAlignment="1">
      <alignment horizontal="center" vertical="center" wrapText="1"/>
    </xf>
    <xf numFmtId="12" fontId="0" fillId="3" borderId="3" xfId="0" applyNumberFormat="1" applyFill="1" applyBorder="1" applyAlignment="1">
      <alignment horizontal="center"/>
    </xf>
    <xf numFmtId="12" fontId="0" fillId="3" borderId="4" xfId="0" applyNumberForma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39</xdr:row>
      <xdr:rowOff>114300</xdr:rowOff>
    </xdr:from>
    <xdr:to>
      <xdr:col>1</xdr:col>
      <xdr:colOff>1152525</xdr:colOff>
      <xdr:row>41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258050"/>
          <a:ext cx="1181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39</xdr:row>
      <xdr:rowOff>133350</xdr:rowOff>
    </xdr:from>
    <xdr:to>
      <xdr:col>3</xdr:col>
      <xdr:colOff>723900</xdr:colOff>
      <xdr:row>41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7277100"/>
          <a:ext cx="1085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0</xdr:row>
      <xdr:rowOff>38100</xdr:rowOff>
    </xdr:from>
    <xdr:to>
      <xdr:col>2</xdr:col>
      <xdr:colOff>638175</xdr:colOff>
      <xdr:row>3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3810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4">
      <selection activeCell="K42" sqref="K42"/>
    </sheetView>
  </sheetViews>
  <sheetFormatPr defaultColWidth="9.140625" defaultRowHeight="12.75"/>
  <cols>
    <col min="1" max="1" width="9.140625" style="1" customWidth="1"/>
    <col min="2" max="2" width="17.421875" style="1" customWidth="1"/>
    <col min="3" max="3" width="12.421875" style="1" customWidth="1"/>
    <col min="4" max="4" width="15.8515625" style="2" customWidth="1"/>
    <col min="5" max="5" width="9.140625" style="1" customWidth="1"/>
    <col min="6" max="6" width="15.7109375" style="1" customWidth="1"/>
    <col min="7" max="7" width="13.28125" style="1" customWidth="1"/>
    <col min="8" max="8" width="13.00390625" style="1" customWidth="1"/>
    <col min="9" max="16384" width="9.140625" style="1" customWidth="1"/>
  </cols>
  <sheetData>
    <row r="1" ht="15.75">
      <c r="D1" s="4"/>
    </row>
    <row r="2" ht="12.75">
      <c r="D2" s="3"/>
    </row>
    <row r="3" ht="12.75">
      <c r="D3" s="3"/>
    </row>
    <row r="4" spans="2:4" ht="15.75">
      <c r="B4" s="31" t="s">
        <v>3</v>
      </c>
      <c r="C4" s="31"/>
      <c r="D4" s="31"/>
    </row>
    <row r="5" spans="1:5" ht="12.75">
      <c r="A5" s="30" t="s">
        <v>4</v>
      </c>
      <c r="B5" s="30"/>
      <c r="C5" s="30"/>
      <c r="D5" s="30"/>
      <c r="E5" s="30"/>
    </row>
    <row r="6" spans="1:5" ht="12.75">
      <c r="A6" s="30" t="s">
        <v>5</v>
      </c>
      <c r="B6" s="30"/>
      <c r="C6" s="30"/>
      <c r="D6" s="30"/>
      <c r="E6" s="30"/>
    </row>
    <row r="7" spans="1:5" ht="12.75">
      <c r="A7" s="30" t="s">
        <v>6</v>
      </c>
      <c r="B7" s="30"/>
      <c r="C7" s="30"/>
      <c r="D7" s="30"/>
      <c r="E7" s="30"/>
    </row>
    <row r="8" ht="13.5" thickBot="1"/>
    <row r="9" spans="2:8" ht="39.75" thickBot="1" thickTop="1">
      <c r="B9" s="27" t="s">
        <v>7</v>
      </c>
      <c r="C9" s="18" t="s">
        <v>1</v>
      </c>
      <c r="D9" s="19" t="s">
        <v>2</v>
      </c>
      <c r="F9" s="27" t="s">
        <v>10</v>
      </c>
      <c r="G9" s="18" t="s">
        <v>8</v>
      </c>
      <c r="H9" s="19" t="s">
        <v>9</v>
      </c>
    </row>
    <row r="10" spans="2:8" ht="13.5" thickTop="1">
      <c r="B10" s="20"/>
      <c r="C10" s="21"/>
      <c r="D10" s="22"/>
      <c r="F10" s="20"/>
      <c r="G10" s="21"/>
      <c r="H10" s="22"/>
    </row>
    <row r="11" spans="2:8" ht="12.75">
      <c r="B11" s="28">
        <v>2</v>
      </c>
      <c r="C11" s="23">
        <f>IF(B11="","",(551*60)/($B11*3.14116))</f>
        <v>5262.3871436029995</v>
      </c>
      <c r="D11" s="24">
        <f>IF(C11="","",(748*60)/(B11*3.14116))</f>
        <v>7143.8576831489</v>
      </c>
      <c r="F11" s="28">
        <v>2</v>
      </c>
      <c r="G11" s="23">
        <f>IF(F11="","",(551*60)/($B11*3.14116))</f>
        <v>5262.3871436029995</v>
      </c>
      <c r="H11" s="24">
        <f>IF(G11="","",(748*60)/(F11*3.14116))</f>
        <v>7143.8576831489</v>
      </c>
    </row>
    <row r="12" spans="2:8" ht="12.75">
      <c r="B12" s="28">
        <v>4</v>
      </c>
      <c r="C12" s="23">
        <f aca="true" t="shared" si="0" ref="C12:C22">IF(B12="","",(551*60)/($B12*3.14116))</f>
        <v>2631.1935718014997</v>
      </c>
      <c r="D12" s="24">
        <f aca="true" t="shared" si="1" ref="D12:D22">IF(C12="","",(748*60)/(B12*3.14116))</f>
        <v>3571.92884157445</v>
      </c>
      <c r="F12" s="28">
        <v>4</v>
      </c>
      <c r="G12" s="23">
        <f aca="true" t="shared" si="2" ref="G12:G22">IF(F12="","",(551*60)/($B12*3.14116))</f>
        <v>2631.1935718014997</v>
      </c>
      <c r="H12" s="24">
        <f aca="true" t="shared" si="3" ref="H12:H22">IF(G12="","",(748*60)/(F12*3.14116))</f>
        <v>3571.92884157445</v>
      </c>
    </row>
    <row r="13" spans="2:8" ht="12.75">
      <c r="B13" s="28">
        <v>5.9</v>
      </c>
      <c r="C13" s="23">
        <f t="shared" si="0"/>
        <v>1783.860048678983</v>
      </c>
      <c r="D13" s="24">
        <f t="shared" si="1"/>
        <v>2421.6466722538644</v>
      </c>
      <c r="F13" s="28">
        <v>5.9</v>
      </c>
      <c r="G13" s="23">
        <f t="shared" si="2"/>
        <v>1783.860048678983</v>
      </c>
      <c r="H13" s="24">
        <f t="shared" si="3"/>
        <v>2421.6466722538644</v>
      </c>
    </row>
    <row r="14" spans="2:8" ht="12.75">
      <c r="B14" s="28">
        <v>7.87</v>
      </c>
      <c r="C14" s="23">
        <f t="shared" si="0"/>
        <v>1337.3283719448539</v>
      </c>
      <c r="D14" s="24">
        <f t="shared" si="1"/>
        <v>1815.4657390467346</v>
      </c>
      <c r="F14" s="28">
        <v>7.87</v>
      </c>
      <c r="G14" s="23">
        <f t="shared" si="2"/>
        <v>1337.3283719448539</v>
      </c>
      <c r="H14" s="24">
        <f t="shared" si="3"/>
        <v>1815.4657390467346</v>
      </c>
    </row>
    <row r="15" spans="2:8" ht="12.75">
      <c r="B15" s="28">
        <v>9.84</v>
      </c>
      <c r="C15" s="23">
        <f t="shared" si="0"/>
        <v>1069.5908828461381</v>
      </c>
      <c r="D15" s="24">
        <f t="shared" si="1"/>
        <v>1452.0035941359554</v>
      </c>
      <c r="F15" s="28">
        <v>9.84</v>
      </c>
      <c r="G15" s="23">
        <f t="shared" si="2"/>
        <v>1069.5908828461381</v>
      </c>
      <c r="H15" s="24">
        <f t="shared" si="3"/>
        <v>1452.0035941359554</v>
      </c>
    </row>
    <row r="16" spans="2:8" ht="12.75">
      <c r="B16" s="28">
        <v>11.81</v>
      </c>
      <c r="C16" s="23">
        <f t="shared" si="0"/>
        <v>891.1747914653682</v>
      </c>
      <c r="D16" s="24">
        <f t="shared" si="1"/>
        <v>1209.7980835137848</v>
      </c>
      <c r="F16" s="28">
        <v>11.81</v>
      </c>
      <c r="G16" s="23">
        <f t="shared" si="2"/>
        <v>891.1747914653682</v>
      </c>
      <c r="H16" s="24">
        <f t="shared" si="3"/>
        <v>1209.7980835137848</v>
      </c>
    </row>
    <row r="17" spans="2:8" ht="12.75">
      <c r="B17" s="28">
        <v>13.78</v>
      </c>
      <c r="C17" s="23">
        <f t="shared" si="0"/>
        <v>763.7717189554427</v>
      </c>
      <c r="D17" s="24">
        <f t="shared" si="1"/>
        <v>1036.8443662044847</v>
      </c>
      <c r="F17" s="28">
        <v>13.78</v>
      </c>
      <c r="G17" s="23">
        <f t="shared" si="2"/>
        <v>763.7717189554427</v>
      </c>
      <c r="H17" s="24">
        <f t="shared" si="3"/>
        <v>1036.8443662044847</v>
      </c>
    </row>
    <row r="18" spans="2:8" ht="12.75">
      <c r="B18" s="28">
        <v>15.75</v>
      </c>
      <c r="C18" s="23">
        <f t="shared" si="0"/>
        <v>668.2396372829206</v>
      </c>
      <c r="D18" s="24">
        <f t="shared" si="1"/>
        <v>907.1565311935112</v>
      </c>
      <c r="F18" s="28">
        <v>15.75</v>
      </c>
      <c r="G18" s="23">
        <f t="shared" si="2"/>
        <v>668.2396372829206</v>
      </c>
      <c r="H18" s="24">
        <f t="shared" si="3"/>
        <v>907.1565311935112</v>
      </c>
    </row>
    <row r="19" spans="2:8" ht="12.75">
      <c r="B19" s="28">
        <v>17.71</v>
      </c>
      <c r="C19" s="23">
        <f t="shared" si="0"/>
        <v>594.2842624057595</v>
      </c>
      <c r="D19" s="24">
        <f t="shared" si="1"/>
        <v>806.7597609428458</v>
      </c>
      <c r="F19" s="28">
        <v>17.71</v>
      </c>
      <c r="G19" s="23">
        <f t="shared" si="2"/>
        <v>594.2842624057595</v>
      </c>
      <c r="H19" s="24">
        <f t="shared" si="3"/>
        <v>806.7597609428458</v>
      </c>
    </row>
    <row r="20" spans="2:8" ht="12.75">
      <c r="B20" s="28">
        <v>19.68</v>
      </c>
      <c r="C20" s="23">
        <f t="shared" si="0"/>
        <v>534.7954414230691</v>
      </c>
      <c r="D20" s="24">
        <f t="shared" si="1"/>
        <v>726.0017970679777</v>
      </c>
      <c r="F20" s="28">
        <v>19.68</v>
      </c>
      <c r="G20" s="23">
        <f t="shared" si="2"/>
        <v>534.7954414230691</v>
      </c>
      <c r="H20" s="24">
        <f t="shared" si="3"/>
        <v>726.0017970679777</v>
      </c>
    </row>
    <row r="21" spans="2:8" ht="12.75">
      <c r="B21" s="28">
        <v>21.65</v>
      </c>
      <c r="C21" s="23">
        <f t="shared" si="0"/>
        <v>486.1327615337645</v>
      </c>
      <c r="D21" s="24">
        <f t="shared" si="1"/>
        <v>659.9406635703373</v>
      </c>
      <c r="F21" s="28">
        <v>21.65</v>
      </c>
      <c r="G21" s="23">
        <f t="shared" si="2"/>
        <v>486.1327615337645</v>
      </c>
      <c r="H21" s="24">
        <f t="shared" si="3"/>
        <v>659.9406635703373</v>
      </c>
    </row>
    <row r="22" spans="2:8" ht="13.5" thickBot="1">
      <c r="B22" s="29">
        <v>23.62</v>
      </c>
      <c r="C22" s="25">
        <f t="shared" si="0"/>
        <v>445.5873957326841</v>
      </c>
      <c r="D22" s="26">
        <f t="shared" si="1"/>
        <v>604.8990417568924</v>
      </c>
      <c r="F22" s="29">
        <v>23.62</v>
      </c>
      <c r="G22" s="25">
        <f t="shared" si="2"/>
        <v>445.5873957326841</v>
      </c>
      <c r="H22" s="26">
        <f t="shared" si="3"/>
        <v>604.8990417568924</v>
      </c>
    </row>
    <row r="23" ht="13.5" thickTop="1">
      <c r="G23" s="3"/>
    </row>
    <row r="24" ht="12.75">
      <c r="G24" s="3"/>
    </row>
    <row r="25" ht="13.5" thickBot="1">
      <c r="G25" s="3"/>
    </row>
    <row r="26" spans="2:8" ht="39.75" thickBot="1" thickTop="1">
      <c r="B26" s="17" t="s">
        <v>0</v>
      </c>
      <c r="C26" s="14" t="s">
        <v>1</v>
      </c>
      <c r="D26" s="15" t="s">
        <v>2</v>
      </c>
      <c r="F26" s="17" t="s">
        <v>11</v>
      </c>
      <c r="G26" s="14" t="s">
        <v>12</v>
      </c>
      <c r="H26" s="15" t="s">
        <v>13</v>
      </c>
    </row>
    <row r="27" spans="2:8" ht="13.5" thickTop="1">
      <c r="B27" s="16"/>
      <c r="C27" s="12"/>
      <c r="D27" s="13"/>
      <c r="F27" s="16"/>
      <c r="G27" s="12"/>
      <c r="H27" s="13"/>
    </row>
    <row r="28" spans="2:8" ht="12.75">
      <c r="B28" s="7">
        <v>0.05</v>
      </c>
      <c r="C28" s="9">
        <f aca="true" t="shared" si="4" ref="C28:C39">IF(B28="","",(14*60)/($B28*3.14116))</f>
        <v>5348.342650485807</v>
      </c>
      <c r="D28" s="5">
        <f>IF(C28="","",(19*60)/(B28*3.14116))</f>
        <v>7258.4650256593095</v>
      </c>
      <c r="F28" s="7">
        <v>0.05</v>
      </c>
      <c r="G28" s="9">
        <f aca="true" t="shared" si="5" ref="G28:G39">IF(F28="","",(14*60)/($B28*3.14116))</f>
        <v>5348.342650485807</v>
      </c>
      <c r="H28" s="5">
        <f>IF(G28="","",(19*60)/(F28*3.14116))</f>
        <v>7258.4650256593095</v>
      </c>
    </row>
    <row r="29" spans="2:8" ht="12.75">
      <c r="B29" s="7">
        <v>0.1</v>
      </c>
      <c r="C29" s="9">
        <f t="shared" si="4"/>
        <v>2674.1713252429035</v>
      </c>
      <c r="D29" s="5">
        <f aca="true" t="shared" si="6" ref="D29:D38">IF(C29="","",(19*60)/(B29*3.14116))</f>
        <v>3629.2325128296548</v>
      </c>
      <c r="F29" s="7">
        <v>0.1</v>
      </c>
      <c r="G29" s="9">
        <f t="shared" si="5"/>
        <v>2674.1713252429035</v>
      </c>
      <c r="H29" s="5">
        <f aca="true" t="shared" si="7" ref="H29:H38">IF(G29="","",(19*60)/(F29*3.14116))</f>
        <v>3629.2325128296548</v>
      </c>
    </row>
    <row r="30" spans="2:8" ht="12.75">
      <c r="B30" s="7">
        <v>0.15</v>
      </c>
      <c r="C30" s="9">
        <f t="shared" si="4"/>
        <v>1782.7808834952693</v>
      </c>
      <c r="D30" s="5">
        <f t="shared" si="6"/>
        <v>2419.488341886437</v>
      </c>
      <c r="F30" s="7">
        <v>0.15</v>
      </c>
      <c r="G30" s="9">
        <f t="shared" si="5"/>
        <v>1782.7808834952693</v>
      </c>
      <c r="H30" s="5">
        <f t="shared" si="7"/>
        <v>2419.488341886437</v>
      </c>
    </row>
    <row r="31" spans="2:8" ht="12.75">
      <c r="B31" s="7">
        <v>0.2</v>
      </c>
      <c r="C31" s="9">
        <f t="shared" si="4"/>
        <v>1337.0856626214518</v>
      </c>
      <c r="D31" s="5">
        <f t="shared" si="6"/>
        <v>1814.6162564148274</v>
      </c>
      <c r="F31" s="7">
        <v>0.2</v>
      </c>
      <c r="G31" s="9">
        <f t="shared" si="5"/>
        <v>1337.0856626214518</v>
      </c>
      <c r="H31" s="5">
        <f t="shared" si="7"/>
        <v>1814.6162564148274</v>
      </c>
    </row>
    <row r="32" spans="2:8" ht="12.75">
      <c r="B32" s="7">
        <v>0.25</v>
      </c>
      <c r="C32" s="9">
        <f t="shared" si="4"/>
        <v>1069.6685300971615</v>
      </c>
      <c r="D32" s="5">
        <f t="shared" si="6"/>
        <v>1451.693005131862</v>
      </c>
      <c r="F32" s="7">
        <v>0.25</v>
      </c>
      <c r="G32" s="9">
        <f t="shared" si="5"/>
        <v>1069.6685300971615</v>
      </c>
      <c r="H32" s="5">
        <f t="shared" si="7"/>
        <v>1451.693005131862</v>
      </c>
    </row>
    <row r="33" spans="2:8" ht="12.75">
      <c r="B33" s="7">
        <v>0.3</v>
      </c>
      <c r="C33" s="9">
        <f t="shared" si="4"/>
        <v>891.3904417476347</v>
      </c>
      <c r="D33" s="5">
        <f t="shared" si="6"/>
        <v>1209.7441709432185</v>
      </c>
      <c r="F33" s="7">
        <v>0.3</v>
      </c>
      <c r="G33" s="9">
        <f t="shared" si="5"/>
        <v>891.3904417476347</v>
      </c>
      <c r="H33" s="5">
        <f t="shared" si="7"/>
        <v>1209.7441709432185</v>
      </c>
    </row>
    <row r="34" spans="2:8" ht="12.75">
      <c r="B34" s="7">
        <v>0.35</v>
      </c>
      <c r="C34" s="9">
        <f t="shared" si="4"/>
        <v>764.0489500694011</v>
      </c>
      <c r="D34" s="5">
        <f t="shared" si="6"/>
        <v>1036.9235750941873</v>
      </c>
      <c r="F34" s="7">
        <v>0.35</v>
      </c>
      <c r="G34" s="9">
        <f t="shared" si="5"/>
        <v>764.0489500694011</v>
      </c>
      <c r="H34" s="5">
        <f t="shared" si="7"/>
        <v>1036.9235750941873</v>
      </c>
    </row>
    <row r="35" spans="2:8" ht="12.75">
      <c r="B35" s="7">
        <v>0.4</v>
      </c>
      <c r="C35" s="9">
        <f t="shared" si="4"/>
        <v>668.5428313107259</v>
      </c>
      <c r="D35" s="5">
        <f t="shared" si="6"/>
        <v>907.3081282074137</v>
      </c>
      <c r="F35" s="7">
        <v>0.4</v>
      </c>
      <c r="G35" s="9">
        <f t="shared" si="5"/>
        <v>668.5428313107259</v>
      </c>
      <c r="H35" s="5">
        <f t="shared" si="7"/>
        <v>907.3081282074137</v>
      </c>
    </row>
    <row r="36" spans="2:8" ht="12.75">
      <c r="B36" s="7">
        <v>0.45</v>
      </c>
      <c r="C36" s="9">
        <f t="shared" si="4"/>
        <v>594.260294498423</v>
      </c>
      <c r="D36" s="5">
        <f t="shared" si="6"/>
        <v>806.4961139621455</v>
      </c>
      <c r="F36" s="7">
        <v>0.45</v>
      </c>
      <c r="G36" s="9">
        <f t="shared" si="5"/>
        <v>594.260294498423</v>
      </c>
      <c r="H36" s="5">
        <f t="shared" si="7"/>
        <v>806.4961139621455</v>
      </c>
    </row>
    <row r="37" spans="2:8" ht="12.75">
      <c r="B37" s="7">
        <v>0.5</v>
      </c>
      <c r="C37" s="9">
        <f t="shared" si="4"/>
        <v>534.8342650485807</v>
      </c>
      <c r="D37" s="5">
        <f t="shared" si="6"/>
        <v>725.846502565931</v>
      </c>
      <c r="F37" s="7">
        <v>0.5</v>
      </c>
      <c r="G37" s="9">
        <f t="shared" si="5"/>
        <v>534.8342650485807</v>
      </c>
      <c r="H37" s="5">
        <f t="shared" si="7"/>
        <v>725.846502565931</v>
      </c>
    </row>
    <row r="38" spans="2:8" ht="12.75">
      <c r="B38" s="7">
        <v>0.55</v>
      </c>
      <c r="C38" s="10">
        <f t="shared" si="4"/>
        <v>486.2129682259825</v>
      </c>
      <c r="D38" s="5">
        <f t="shared" si="6"/>
        <v>659.8604568781191</v>
      </c>
      <c r="F38" s="7">
        <v>0.55</v>
      </c>
      <c r="G38" s="10">
        <f t="shared" si="5"/>
        <v>486.2129682259825</v>
      </c>
      <c r="H38" s="5">
        <f t="shared" si="7"/>
        <v>659.8604568781191</v>
      </c>
    </row>
    <row r="39" spans="2:8" ht="13.5" thickBot="1">
      <c r="B39" s="8">
        <v>0.6</v>
      </c>
      <c r="C39" s="11">
        <f t="shared" si="4"/>
        <v>445.69522087381733</v>
      </c>
      <c r="D39" s="6">
        <f>IF(C39="","",(19*60)/(B39*3.14116))</f>
        <v>604.8720854716092</v>
      </c>
      <c r="F39" s="8">
        <v>0.6</v>
      </c>
      <c r="G39" s="11">
        <f t="shared" si="5"/>
        <v>445.69522087381733</v>
      </c>
      <c r="H39" s="6">
        <f>IF(G39="","",(19*60)/(F39*3.14116))</f>
        <v>604.8720854716092</v>
      </c>
    </row>
    <row r="40" ht="13.5" thickTop="1"/>
    <row r="41" ht="12.75"/>
  </sheetData>
  <mergeCells count="4">
    <mergeCell ref="A7:E7"/>
    <mergeCell ref="B4:D4"/>
    <mergeCell ref="A5:E5"/>
    <mergeCell ref="A6:E6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Claude</cp:lastModifiedBy>
  <dcterms:created xsi:type="dcterms:W3CDTF">2007-07-23T07:32:16Z</dcterms:created>
  <dcterms:modified xsi:type="dcterms:W3CDTF">2007-10-30T16:14:12Z</dcterms:modified>
  <cp:category/>
  <cp:version/>
  <cp:contentType/>
  <cp:contentStatus/>
</cp:coreProperties>
</file>